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9384AD8F-EE66-4E2C-A628-57375E0F80E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Village House" sheetId="1" r:id="rId1"/>
    <sheet name="Sheet1" sheetId="2" r:id="rId2"/>
    <sheet name="シート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7" roundtripDataSignature="AMtx7miEs1/X+EBDx7PX2GgvjoVbdL2PEQ=="/>
    </ext>
  </extLst>
</workbook>
</file>

<file path=xl/calcChain.xml><?xml version="1.0" encoding="utf-8"?>
<calcChain xmlns="http://schemas.openxmlformats.org/spreadsheetml/2006/main">
  <c r="D11" i="1" l="1"/>
  <c r="D31" i="1"/>
  <c r="D13" i="1"/>
  <c r="D28" i="1"/>
  <c r="F28" i="1" s="1"/>
  <c r="M23" i="1"/>
  <c r="D29" i="1" s="1"/>
  <c r="R11" i="1"/>
  <c r="AA6" i="1"/>
  <c r="R12" i="1" s="1"/>
  <c r="M6" i="1"/>
  <c r="F11" i="1" l="1"/>
  <c r="D32" i="1"/>
  <c r="T11" i="1"/>
  <c r="R15" i="1" s="1"/>
  <c r="D12" i="1"/>
  <c r="D14" i="1" l="1"/>
</calcChain>
</file>

<file path=xl/sharedStrings.xml><?xml version="1.0" encoding="utf-8"?>
<sst xmlns="http://schemas.openxmlformats.org/spreadsheetml/2006/main" count="49" uniqueCount="23">
  <si>
    <t xml:space="preserve">Quando tem que cobrar a taxa de contrato da imobiliaria </t>
  </si>
  <si>
    <r>
      <rPr>
        <b/>
        <sz val="18"/>
        <color theme="1"/>
        <rFont val="Hg行書体"/>
        <family val="4"/>
        <charset val="128"/>
      </rPr>
      <t xml:space="preserve">Conta do valor de entrada do village house </t>
    </r>
    <r>
      <rPr>
        <b/>
        <sz val="18"/>
        <color theme="1"/>
        <rFont val="Calibri"/>
      </rPr>
      <t>(sem promoção)</t>
    </r>
  </si>
  <si>
    <r>
      <rPr>
        <b/>
        <sz val="12"/>
        <color theme="1"/>
        <rFont val="Hg行書体"/>
        <family val="4"/>
        <charset val="128"/>
      </rPr>
      <t>Conta do valor de entrada do village house</t>
    </r>
    <r>
      <rPr>
        <b/>
        <sz val="12"/>
        <color theme="1"/>
        <rFont val="Calibri"/>
      </rPr>
      <t>(Com promoção de cashback e taxa da imobiliária gratuita)</t>
    </r>
  </si>
  <si>
    <t>Aluguel  :</t>
  </si>
  <si>
    <t>Estacionamento:</t>
  </si>
  <si>
    <t>Aluguel com estacionamento:</t>
  </si>
  <si>
    <t>Mês tem quatos dias ?</t>
  </si>
  <si>
    <t>Dias</t>
  </si>
  <si>
    <t>Cliente vai entrar que dia ?</t>
  </si>
  <si>
    <t>Resultados</t>
  </si>
  <si>
    <t>Diária :</t>
  </si>
  <si>
    <t>Dias =</t>
  </si>
  <si>
    <t>Taxa da imobiliária</t>
  </si>
  <si>
    <t xml:space="preserve">*Mudar somente os números com o fundo azul </t>
  </si>
  <si>
    <t>Cashback</t>
  </si>
  <si>
    <t>Total:</t>
  </si>
  <si>
    <r>
      <rPr>
        <b/>
        <sz val="18"/>
        <color theme="1"/>
        <rFont val="Hg行書体"/>
        <family val="4"/>
        <charset val="128"/>
      </rPr>
      <t xml:space="preserve">Conta do valor de entrada do village house </t>
    </r>
    <r>
      <rPr>
        <b/>
        <sz val="18"/>
        <color theme="1"/>
        <rFont val="Hg行書体"/>
        <family val="4"/>
        <charset val="128"/>
      </rPr>
      <t>(</t>
    </r>
    <r>
      <rPr>
        <b/>
        <sz val="18"/>
        <color theme="1"/>
        <rFont val="Calibri"/>
      </rPr>
      <t>com cashbak</t>
    </r>
    <r>
      <rPr>
        <b/>
        <sz val="18"/>
        <color theme="1"/>
        <rFont val="Hg行書体"/>
        <family val="4"/>
        <charset val="128"/>
      </rPr>
      <t>)</t>
    </r>
  </si>
  <si>
    <t>Aluguel atual :</t>
  </si>
  <si>
    <t>quando tem cash back o valor e ate 30 mil ienes. Conforme o valor do aluguel</t>
  </si>
  <si>
    <t xml:space="preserve">se o aluguel for 25 mil ienes por exemplo o cashback e de 25mil ienes </t>
  </si>
  <si>
    <t>Aluguel adiantado</t>
    <phoneticPr fontId="9"/>
  </si>
  <si>
    <r>
      <t xml:space="preserve">quando não estiver escrito  </t>
    </r>
    <r>
      <rPr>
        <sz val="11"/>
        <color theme="1"/>
        <rFont val="ＭＳ ゴシック"/>
        <family val="3"/>
        <charset val="128"/>
      </rPr>
      <t>仲介手数料貸主負担</t>
    </r>
    <r>
      <rPr>
        <sz val="11"/>
        <color theme="1"/>
        <rFont val="Calibri"/>
        <family val="2"/>
      </rPr>
      <t xml:space="preserve">  é porque precisa da taxa da imobiliaria</t>
    </r>
    <phoneticPr fontId="9"/>
  </si>
  <si>
    <r>
      <t xml:space="preserve">quando estiver esrito </t>
    </r>
    <r>
      <rPr>
        <sz val="11"/>
        <color theme="1"/>
        <rFont val="ＭＳ ゴシック"/>
        <family val="3"/>
        <charset val="128"/>
      </rPr>
      <t>キャッシュバックあり</t>
    </r>
    <r>
      <rPr>
        <sz val="11"/>
        <color theme="1"/>
        <rFont val="Calibri"/>
        <family val="2"/>
      </rPr>
      <t xml:space="preserve"> é porque  tem cashback</t>
    </r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</si>
</sst>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;[Red]&quot;¥&quot;\-#,##0"/>
  </numFmts>
  <fonts count="1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b/>
      <sz val="18"/>
      <color theme="1"/>
      <name val="Hg行書体"/>
      <family val="4"/>
      <charset val="128"/>
    </font>
    <font>
      <sz val="11"/>
      <name val="Arial"/>
    </font>
    <font>
      <b/>
      <sz val="12"/>
      <color theme="1"/>
      <name val="Hg行書体"/>
      <family val="4"/>
      <charset val="128"/>
    </font>
    <font>
      <b/>
      <sz val="11"/>
      <color theme="1"/>
      <name val="Calibri"/>
    </font>
    <font>
      <b/>
      <sz val="18"/>
      <color theme="1"/>
      <name val="Calibri"/>
    </font>
    <font>
      <b/>
      <sz val="12"/>
      <color theme="1"/>
      <name val="Calibri"/>
    </font>
    <font>
      <sz val="6"/>
      <name val="ＭＳ Ｐゴシック"/>
      <family val="3"/>
      <charset val="128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0" fontId="2" fillId="0" borderId="0" xfId="0" quotePrefix="1" applyFont="1"/>
    <xf numFmtId="0" fontId="2" fillId="0" borderId="7" xfId="0" applyFont="1" applyBorder="1"/>
    <xf numFmtId="0" fontId="2" fillId="0" borderId="0" xfId="0" applyFont="1"/>
    <xf numFmtId="0" fontId="2" fillId="0" borderId="8" xfId="0" applyFont="1" applyBorder="1"/>
    <xf numFmtId="176" fontId="2" fillId="3" borderId="9" xfId="0" applyNumberFormat="1" applyFont="1" applyFill="1" applyBorder="1"/>
    <xf numFmtId="0" fontId="6" fillId="0" borderId="0" xfId="0" applyFont="1" applyAlignment="1">
      <alignment horizontal="center"/>
    </xf>
    <xf numFmtId="176" fontId="2" fillId="4" borderId="10" xfId="0" applyNumberFormat="1" applyFont="1" applyFill="1" applyBorder="1"/>
    <xf numFmtId="0" fontId="6" fillId="0" borderId="7" xfId="0" applyFont="1" applyBorder="1" applyAlignment="1">
      <alignment horizontal="center"/>
    </xf>
    <xf numFmtId="0" fontId="2" fillId="3" borderId="9" xfId="0" applyFont="1" applyFill="1" applyBorder="1"/>
    <xf numFmtId="0" fontId="6" fillId="0" borderId="0" xfId="0" applyFont="1"/>
    <xf numFmtId="176" fontId="2" fillId="0" borderId="0" xfId="0" applyNumberFormat="1" applyFont="1"/>
    <xf numFmtId="176" fontId="2" fillId="0" borderId="0" xfId="0" applyNumberFormat="1" applyFont="1" applyAlignment="1">
      <alignment horizontal="right" vertical="center"/>
    </xf>
    <xf numFmtId="176" fontId="6" fillId="5" borderId="9" xfId="0" applyNumberFormat="1" applyFont="1" applyFill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0" xfId="0" applyFont="1" applyAlignment="1">
      <alignment horizontal="center"/>
    </xf>
    <xf numFmtId="0" fontId="0" fillId="0" borderId="0" xfId="0" applyFont="1" applyAlignment="1"/>
    <xf numFmtId="0" fontId="6" fillId="0" borderId="7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4" fillId="0" borderId="12" xfId="0" applyFont="1" applyBorder="1"/>
    <xf numFmtId="0" fontId="6" fillId="5" borderId="13" xfId="0" applyFont="1" applyFill="1" applyBorder="1" applyAlignment="1">
      <alignment horizontal="left"/>
    </xf>
    <xf numFmtId="0" fontId="4" fillId="0" borderId="14" xfId="0" applyFont="1" applyBorder="1"/>
    <xf numFmtId="0" fontId="6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 wrapText="1"/>
    </xf>
    <xf numFmtId="0" fontId="12" fillId="0" borderId="7" xfId="0" applyFont="1" applyBorder="1" applyAlignment="1">
      <alignment horizontal="left"/>
    </xf>
    <xf numFmtId="0" fontId="13" fillId="0" borderId="0" xfId="0" applyFont="1" applyAlignment="1"/>
    <xf numFmtId="0" fontId="13" fillId="0" borderId="0" xfId="0" applyFont="1" applyAlignment="1">
      <alignment horizontal="left"/>
    </xf>
    <xf numFmtId="0" fontId="11" fillId="0" borderId="0" xfId="0" applyFont="1"/>
    <xf numFmtId="0" fontId="5" fillId="2" borderId="1" xfId="0" applyFont="1" applyFill="1" applyBorder="1" applyAlignment="1">
      <alignment horizontal="left" vertical="center" shrinkToFit="1"/>
    </xf>
    <xf numFmtId="0" fontId="4" fillId="0" borderId="2" xfId="0" applyFont="1" applyBorder="1" applyAlignment="1">
      <alignment horizontal="left" shrinkToFit="1"/>
    </xf>
    <xf numFmtId="0" fontId="4" fillId="0" borderId="3" xfId="0" applyFont="1" applyBorder="1" applyAlignment="1">
      <alignment horizontal="left" shrinkToFit="1"/>
    </xf>
    <xf numFmtId="0" fontId="4" fillId="0" borderId="4" xfId="0" applyFont="1" applyBorder="1" applyAlignment="1">
      <alignment horizontal="left" shrinkToFit="1"/>
    </xf>
    <xf numFmtId="0" fontId="4" fillId="0" borderId="5" xfId="0" applyFont="1" applyBorder="1" applyAlignment="1">
      <alignment horizontal="left" shrinkToFit="1"/>
    </xf>
    <xf numFmtId="0" fontId="4" fillId="0" borderId="6" xfId="0" applyFont="1" applyBorder="1" applyAlignment="1">
      <alignment horizontal="left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266700" cy="1905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1000"/>
  <sheetViews>
    <sheetView tabSelected="1" workbookViewId="0">
      <selection activeCell="T19" sqref="T19"/>
    </sheetView>
  </sheetViews>
  <sheetFormatPr defaultColWidth="12.625" defaultRowHeight="15" customHeight="1" x14ac:dyDescent="0.2"/>
  <cols>
    <col min="1" max="3" width="7.625" customWidth="1"/>
    <col min="4" max="4" width="8.625" customWidth="1"/>
    <col min="5" max="5" width="7.625" customWidth="1"/>
    <col min="6" max="6" width="9.625" customWidth="1"/>
    <col min="7" max="26" width="7.625" customWidth="1"/>
    <col min="27" max="27" width="9.25" customWidth="1"/>
  </cols>
  <sheetData>
    <row r="1" spans="2:27" ht="14.25" customHeight="1" x14ac:dyDescent="0.2"/>
    <row r="2" spans="2:27" ht="14.25" customHeight="1" x14ac:dyDescent="0.25">
      <c r="B2" s="1" t="s">
        <v>0</v>
      </c>
      <c r="G2" s="1"/>
      <c r="J2" s="2"/>
    </row>
    <row r="3" spans="2:27" ht="14.25" customHeight="1" x14ac:dyDescent="0.2">
      <c r="B3" s="18" t="s">
        <v>1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20"/>
      <c r="P3" s="37" t="s">
        <v>2</v>
      </c>
      <c r="Q3" s="38"/>
      <c r="R3" s="38"/>
      <c r="S3" s="38"/>
      <c r="T3" s="38"/>
      <c r="U3" s="38"/>
      <c r="V3" s="38"/>
      <c r="W3" s="38"/>
      <c r="X3" s="38"/>
      <c r="Y3" s="38"/>
      <c r="Z3" s="38"/>
      <c r="AA3" s="39"/>
    </row>
    <row r="4" spans="2:27" ht="14.25" customHeight="1" x14ac:dyDescent="0.2"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  <c r="P4" s="40"/>
      <c r="Q4" s="41"/>
      <c r="R4" s="41"/>
      <c r="S4" s="41"/>
      <c r="T4" s="41"/>
      <c r="U4" s="41"/>
      <c r="V4" s="41"/>
      <c r="W4" s="41"/>
      <c r="X4" s="41"/>
      <c r="Y4" s="41"/>
      <c r="Z4" s="41"/>
      <c r="AA4" s="42"/>
    </row>
    <row r="5" spans="2:27" ht="14.25" customHeight="1" x14ac:dyDescent="0.25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5"/>
      <c r="P5" s="3"/>
      <c r="Q5" s="4"/>
      <c r="R5" s="4"/>
      <c r="S5" s="4"/>
      <c r="T5" s="4"/>
      <c r="U5" s="4"/>
      <c r="V5" s="4"/>
      <c r="W5" s="4"/>
      <c r="X5" s="4"/>
      <c r="Y5" s="4"/>
      <c r="Z5" s="4"/>
      <c r="AA5" s="5"/>
    </row>
    <row r="6" spans="2:27" ht="14.25" customHeight="1" x14ac:dyDescent="0.25">
      <c r="B6" s="26" t="s">
        <v>3</v>
      </c>
      <c r="C6" s="25"/>
      <c r="D6" s="6">
        <v>46000</v>
      </c>
      <c r="E6" s="4"/>
      <c r="F6" s="24" t="s">
        <v>4</v>
      </c>
      <c r="G6" s="25"/>
      <c r="H6" s="6">
        <v>3300</v>
      </c>
      <c r="I6" s="4"/>
      <c r="J6" s="24" t="s">
        <v>5</v>
      </c>
      <c r="K6" s="25"/>
      <c r="L6" s="25"/>
      <c r="M6" s="8">
        <f>D6+H6</f>
        <v>49300</v>
      </c>
      <c r="P6" s="26" t="s">
        <v>3</v>
      </c>
      <c r="Q6" s="25"/>
      <c r="R6" s="6">
        <v>46000</v>
      </c>
      <c r="S6" s="4"/>
      <c r="T6" s="24" t="s">
        <v>4</v>
      </c>
      <c r="U6" s="25"/>
      <c r="V6" s="6">
        <v>3300</v>
      </c>
      <c r="W6" s="4"/>
      <c r="X6" s="24" t="s">
        <v>5</v>
      </c>
      <c r="Y6" s="25"/>
      <c r="Z6" s="25"/>
      <c r="AA6" s="8">
        <f>R6+V6</f>
        <v>49300</v>
      </c>
    </row>
    <row r="7" spans="2:27" ht="14.25" customHeight="1" x14ac:dyDescent="0.25">
      <c r="B7" s="3"/>
      <c r="C7" s="4"/>
      <c r="D7" s="4"/>
      <c r="E7" s="4"/>
      <c r="F7" s="4"/>
      <c r="G7" s="4"/>
      <c r="H7" s="4"/>
      <c r="I7" s="4"/>
      <c r="J7" s="4"/>
      <c r="K7" s="4"/>
      <c r="L7" s="4"/>
      <c r="M7" s="5"/>
      <c r="P7" s="3"/>
      <c r="Q7" s="4"/>
      <c r="R7" s="4"/>
      <c r="S7" s="4"/>
      <c r="T7" s="4"/>
      <c r="U7" s="4"/>
      <c r="V7" s="4"/>
      <c r="W7" s="4"/>
      <c r="X7" s="4"/>
      <c r="Y7" s="4"/>
      <c r="Z7" s="4"/>
      <c r="AA7" s="5"/>
    </row>
    <row r="8" spans="2:27" ht="14.25" customHeight="1" x14ac:dyDescent="0.25">
      <c r="B8" s="31" t="s">
        <v>6</v>
      </c>
      <c r="C8" s="25"/>
      <c r="D8" s="25"/>
      <c r="E8" s="10">
        <v>31</v>
      </c>
      <c r="F8" s="11" t="s">
        <v>7</v>
      </c>
      <c r="G8" s="24" t="s">
        <v>8</v>
      </c>
      <c r="H8" s="25"/>
      <c r="I8" s="25"/>
      <c r="J8" s="10">
        <v>20</v>
      </c>
      <c r="K8" s="4"/>
      <c r="L8" s="4"/>
      <c r="M8" s="5"/>
      <c r="P8" s="31" t="s">
        <v>6</v>
      </c>
      <c r="Q8" s="25"/>
      <c r="R8" s="25"/>
      <c r="S8" s="10">
        <v>31</v>
      </c>
      <c r="T8" s="11" t="s">
        <v>7</v>
      </c>
      <c r="U8" s="24" t="s">
        <v>8</v>
      </c>
      <c r="V8" s="25"/>
      <c r="W8" s="25"/>
      <c r="X8" s="10">
        <v>20</v>
      </c>
      <c r="Y8" s="4"/>
      <c r="Z8" s="4"/>
      <c r="AA8" s="5"/>
    </row>
    <row r="9" spans="2:27" ht="14.25" customHeight="1" x14ac:dyDescent="0.25">
      <c r="B9" s="9"/>
      <c r="C9" s="7"/>
      <c r="D9" s="7"/>
      <c r="E9" s="4"/>
      <c r="F9" s="4"/>
      <c r="G9" s="7"/>
      <c r="H9" s="7"/>
      <c r="I9" s="7"/>
      <c r="J9" s="4"/>
      <c r="K9" s="4"/>
      <c r="L9" s="4"/>
      <c r="M9" s="5"/>
      <c r="P9" s="9"/>
      <c r="Q9" s="7"/>
      <c r="R9" s="7"/>
      <c r="S9" s="4"/>
      <c r="T9" s="4"/>
      <c r="U9" s="7"/>
      <c r="V9" s="7"/>
      <c r="W9" s="7"/>
      <c r="X9" s="4"/>
      <c r="Y9" s="4"/>
      <c r="Z9" s="4"/>
      <c r="AA9" s="5"/>
    </row>
    <row r="10" spans="2:27" ht="14.25" customHeight="1" x14ac:dyDescent="0.25">
      <c r="B10" s="27" t="s">
        <v>9</v>
      </c>
      <c r="C10" s="28"/>
      <c r="D10" s="7"/>
      <c r="E10" s="4"/>
      <c r="F10" s="4"/>
      <c r="G10" s="7"/>
      <c r="H10" s="7"/>
      <c r="I10" s="7"/>
      <c r="J10" s="4"/>
      <c r="K10" s="4"/>
      <c r="L10" s="4"/>
      <c r="M10" s="5"/>
      <c r="P10" s="27" t="s">
        <v>9</v>
      </c>
      <c r="Q10" s="28"/>
      <c r="R10" s="7"/>
      <c r="S10" s="4"/>
      <c r="T10" s="4"/>
      <c r="U10" s="7"/>
      <c r="V10" s="7"/>
      <c r="W10" s="7"/>
      <c r="X10" s="4"/>
      <c r="Y10" s="4"/>
      <c r="Z10" s="4"/>
      <c r="AA10" s="5"/>
    </row>
    <row r="11" spans="2:27" x14ac:dyDescent="0.25">
      <c r="B11" s="33" t="s">
        <v>10</v>
      </c>
      <c r="C11" s="34"/>
      <c r="D11" s="4">
        <f>E8-J8+1</f>
        <v>12</v>
      </c>
      <c r="E11" s="11" t="s">
        <v>11</v>
      </c>
      <c r="F11" s="12">
        <f>M6/E8*D11</f>
        <v>19083.870967741936</v>
      </c>
      <c r="G11" s="4"/>
      <c r="H11" s="4"/>
      <c r="I11" s="4"/>
      <c r="J11" s="4"/>
      <c r="K11" s="4"/>
      <c r="L11" s="4"/>
      <c r="M11" s="5"/>
      <c r="P11" s="33" t="s">
        <v>10</v>
      </c>
      <c r="Q11" s="34"/>
      <c r="R11" s="4">
        <f>S8-X8+1</f>
        <v>12</v>
      </c>
      <c r="S11" s="11" t="s">
        <v>11</v>
      </c>
      <c r="T11" s="12">
        <f>AA6/S8*R11</f>
        <v>19083.870967741936</v>
      </c>
      <c r="U11" s="4"/>
      <c r="V11" s="4"/>
      <c r="W11" s="4"/>
      <c r="X11" s="4"/>
      <c r="Y11" s="4"/>
      <c r="Z11" s="4"/>
      <c r="AA11" s="5"/>
    </row>
    <row r="12" spans="2:27" ht="15.75" x14ac:dyDescent="0.25">
      <c r="B12" s="32" t="s">
        <v>20</v>
      </c>
      <c r="C12" s="35"/>
      <c r="D12" s="13">
        <f>M6</f>
        <v>49300</v>
      </c>
      <c r="E12" s="4"/>
      <c r="F12" s="4"/>
      <c r="G12" s="4"/>
      <c r="H12" s="4"/>
      <c r="I12" s="4"/>
      <c r="J12" s="4"/>
      <c r="K12" s="4"/>
      <c r="L12" s="4"/>
      <c r="M12" s="5"/>
      <c r="P12" s="32" t="s">
        <v>20</v>
      </c>
      <c r="Q12" s="35"/>
      <c r="R12" s="13">
        <f>AA6</f>
        <v>49300</v>
      </c>
      <c r="S12" s="4"/>
      <c r="T12" s="4"/>
      <c r="U12" s="4"/>
      <c r="V12" s="4"/>
      <c r="W12" s="4"/>
      <c r="X12" s="4"/>
      <c r="Y12" s="4"/>
      <c r="Z12" s="4"/>
      <c r="AA12" s="5"/>
    </row>
    <row r="13" spans="2:27" ht="14.25" customHeight="1" x14ac:dyDescent="0.25">
      <c r="B13" s="33" t="s">
        <v>12</v>
      </c>
      <c r="C13" s="35"/>
      <c r="D13" s="12">
        <f>SUM(D6*1.1)+H6</f>
        <v>53900.000000000007</v>
      </c>
      <c r="E13" s="12"/>
      <c r="F13" s="4"/>
      <c r="G13" s="4" t="s">
        <v>13</v>
      </c>
      <c r="H13" s="4"/>
      <c r="I13" s="4"/>
      <c r="J13" s="4"/>
      <c r="K13" s="4"/>
      <c r="L13" s="10"/>
      <c r="M13" s="5"/>
      <c r="P13" s="32" t="s">
        <v>14</v>
      </c>
      <c r="Q13" s="35"/>
      <c r="R13" s="13">
        <v>-30000</v>
      </c>
      <c r="S13" s="4"/>
      <c r="T13" s="4"/>
      <c r="U13" s="4"/>
      <c r="V13" s="4"/>
      <c r="W13" s="4"/>
      <c r="X13" s="4"/>
      <c r="Y13" s="4"/>
      <c r="Z13" s="4"/>
      <c r="AA13" s="5"/>
    </row>
    <row r="14" spans="2:27" ht="14.25" customHeight="1" x14ac:dyDescent="0.25">
      <c r="B14" s="29" t="s">
        <v>15</v>
      </c>
      <c r="C14" s="30"/>
      <c r="D14" s="14">
        <f>F11+D12+D13</f>
        <v>122283.87096774194</v>
      </c>
      <c r="E14" s="4"/>
      <c r="F14" s="4"/>
      <c r="G14" s="4"/>
      <c r="H14" s="4"/>
      <c r="I14" s="4"/>
      <c r="J14" s="4"/>
      <c r="K14" s="4"/>
      <c r="L14" s="4"/>
      <c r="M14" s="5"/>
      <c r="P14" s="26"/>
      <c r="Q14" s="25"/>
      <c r="R14" s="12"/>
      <c r="S14" s="12"/>
      <c r="T14" s="4"/>
      <c r="U14" s="4" t="s">
        <v>13</v>
      </c>
      <c r="V14" s="4"/>
      <c r="W14" s="4"/>
      <c r="X14" s="4"/>
      <c r="Y14" s="4"/>
      <c r="Z14" s="10"/>
      <c r="AA14" s="5"/>
    </row>
    <row r="15" spans="2:27" ht="14.25" customHeight="1" x14ac:dyDescent="0.25"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  <c r="P15" s="29" t="s">
        <v>15</v>
      </c>
      <c r="Q15" s="30"/>
      <c r="R15" s="14">
        <f>T11+R12+R13</f>
        <v>38383.870967741939</v>
      </c>
      <c r="S15" s="4"/>
      <c r="T15" s="4"/>
      <c r="U15" s="4"/>
      <c r="V15" s="4"/>
      <c r="W15" s="4"/>
      <c r="X15" s="4"/>
      <c r="Y15" s="4"/>
      <c r="Z15" s="4"/>
      <c r="AA15" s="5"/>
    </row>
    <row r="16" spans="2:27" ht="14.25" customHeight="1" x14ac:dyDescent="0.25">
      <c r="P16" s="15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7"/>
    </row>
    <row r="17" spans="2:15" ht="14.25" customHeight="1" x14ac:dyDescent="0.2"/>
    <row r="18" spans="2:15" ht="14.25" customHeight="1" x14ac:dyDescent="0.2"/>
    <row r="19" spans="2:15" ht="14.25" customHeight="1" x14ac:dyDescent="0.25">
      <c r="B19" s="1" t="s">
        <v>0</v>
      </c>
      <c r="G19" s="1"/>
    </row>
    <row r="20" spans="2:15" ht="14.25" customHeight="1" x14ac:dyDescent="0.25">
      <c r="B20" s="18" t="s">
        <v>16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20"/>
      <c r="O20" s="36" t="s">
        <v>21</v>
      </c>
    </row>
    <row r="21" spans="2:15" ht="14.25" customHeight="1" x14ac:dyDescent="0.25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O21" s="36" t="s">
        <v>22</v>
      </c>
    </row>
    <row r="22" spans="2:15" ht="14.25" customHeight="1" x14ac:dyDescent="0.25"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5"/>
    </row>
    <row r="23" spans="2:15" ht="14.25" customHeight="1" x14ac:dyDescent="0.25">
      <c r="B23" s="26" t="s">
        <v>17</v>
      </c>
      <c r="C23" s="25"/>
      <c r="D23" s="6">
        <v>46000</v>
      </c>
      <c r="E23" s="4"/>
      <c r="F23" s="24" t="s">
        <v>4</v>
      </c>
      <c r="G23" s="25"/>
      <c r="H23" s="6">
        <v>3300</v>
      </c>
      <c r="I23" s="4"/>
      <c r="J23" s="24" t="s">
        <v>5</v>
      </c>
      <c r="K23" s="25"/>
      <c r="L23" s="25"/>
      <c r="M23" s="8">
        <f>D23+H23</f>
        <v>49300</v>
      </c>
    </row>
    <row r="24" spans="2:15" ht="14.25" customHeight="1" x14ac:dyDescent="0.25"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5"/>
      <c r="O24" s="1" t="s">
        <v>18</v>
      </c>
    </row>
    <row r="25" spans="2:15" ht="14.25" customHeight="1" x14ac:dyDescent="0.25">
      <c r="B25" s="31" t="s">
        <v>6</v>
      </c>
      <c r="C25" s="25"/>
      <c r="D25" s="25"/>
      <c r="E25" s="10">
        <v>31</v>
      </c>
      <c r="F25" s="11" t="s">
        <v>7</v>
      </c>
      <c r="G25" s="24" t="s">
        <v>8</v>
      </c>
      <c r="H25" s="25"/>
      <c r="I25" s="25"/>
      <c r="J25" s="10">
        <v>20</v>
      </c>
      <c r="K25" s="4"/>
      <c r="L25" s="4"/>
      <c r="M25" s="5"/>
      <c r="O25" s="1" t="s">
        <v>19</v>
      </c>
    </row>
    <row r="26" spans="2:15" ht="14.25" customHeight="1" x14ac:dyDescent="0.25">
      <c r="B26" s="9"/>
      <c r="C26" s="7"/>
      <c r="D26" s="7"/>
      <c r="E26" s="4"/>
      <c r="F26" s="4"/>
      <c r="G26" s="7"/>
      <c r="H26" s="7"/>
      <c r="I26" s="7"/>
      <c r="J26" s="4"/>
      <c r="K26" s="4"/>
      <c r="L26" s="4"/>
      <c r="M26" s="5"/>
    </row>
    <row r="27" spans="2:15" ht="14.25" customHeight="1" x14ac:dyDescent="0.25">
      <c r="B27" s="27" t="s">
        <v>9</v>
      </c>
      <c r="C27" s="28"/>
      <c r="D27" s="7"/>
      <c r="E27" s="4"/>
      <c r="F27" s="4"/>
      <c r="G27" s="7"/>
      <c r="H27" s="7"/>
      <c r="I27" s="7"/>
      <c r="J27" s="4"/>
      <c r="K27" s="4"/>
      <c r="L27" s="4"/>
      <c r="M27" s="5"/>
    </row>
    <row r="28" spans="2:15" ht="14.25" customHeight="1" x14ac:dyDescent="0.25">
      <c r="B28" s="33" t="s">
        <v>10</v>
      </c>
      <c r="C28" s="34"/>
      <c r="D28" s="4">
        <f>E25-J25+1</f>
        <v>12</v>
      </c>
      <c r="E28" s="11" t="s">
        <v>11</v>
      </c>
      <c r="F28" s="12">
        <f>M23/E25*D28</f>
        <v>19083.870967741936</v>
      </c>
      <c r="G28" s="4"/>
      <c r="H28" s="4"/>
      <c r="I28" s="4"/>
      <c r="J28" s="4"/>
      <c r="K28" s="4"/>
      <c r="L28" s="4"/>
      <c r="M28" s="5"/>
    </row>
    <row r="29" spans="2:15" x14ac:dyDescent="0.25">
      <c r="B29" s="32" t="s">
        <v>20</v>
      </c>
      <c r="C29" s="35"/>
      <c r="D29" s="13">
        <f>M23</f>
        <v>49300</v>
      </c>
      <c r="E29" s="4"/>
      <c r="F29" s="4"/>
      <c r="G29" s="4"/>
      <c r="H29" s="4"/>
      <c r="I29" s="4"/>
      <c r="J29" s="4"/>
      <c r="K29" s="4"/>
      <c r="L29" s="4"/>
      <c r="M29" s="5"/>
    </row>
    <row r="30" spans="2:15" ht="14.25" customHeight="1" x14ac:dyDescent="0.25">
      <c r="B30" s="32" t="s">
        <v>14</v>
      </c>
      <c r="C30" s="35"/>
      <c r="D30" s="13">
        <v>-30000</v>
      </c>
      <c r="E30" s="4"/>
      <c r="F30" s="4"/>
      <c r="G30" s="4" t="s">
        <v>13</v>
      </c>
      <c r="H30" s="4"/>
      <c r="I30" s="4"/>
      <c r="J30" s="4"/>
      <c r="K30" s="4"/>
      <c r="L30" s="10"/>
      <c r="M30" s="5"/>
    </row>
    <row r="31" spans="2:15" ht="14.25" customHeight="1" x14ac:dyDescent="0.25">
      <c r="B31" s="33" t="s">
        <v>12</v>
      </c>
      <c r="C31" s="34"/>
      <c r="D31" s="12">
        <f>(D23*1.1)+H23</f>
        <v>53900.000000000007</v>
      </c>
      <c r="E31" s="12"/>
      <c r="F31" s="4"/>
      <c r="M31" s="5"/>
    </row>
    <row r="32" spans="2:15" ht="14.25" customHeight="1" x14ac:dyDescent="0.25">
      <c r="B32" s="29" t="s">
        <v>15</v>
      </c>
      <c r="C32" s="30"/>
      <c r="D32" s="14">
        <f>F28+D29+D31+D30</f>
        <v>92283.870967741939</v>
      </c>
      <c r="E32" s="4"/>
      <c r="F32" s="4"/>
      <c r="G32" s="4"/>
      <c r="H32" s="4"/>
      <c r="I32" s="4"/>
      <c r="J32" s="4"/>
      <c r="K32" s="4"/>
      <c r="L32" s="4"/>
      <c r="M32" s="5"/>
    </row>
    <row r="33" spans="2:13" ht="14.25" customHeight="1" x14ac:dyDescent="0.25">
      <c r="B33" s="15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7"/>
    </row>
    <row r="34" spans="2:13" ht="14.25" customHeight="1" x14ac:dyDescent="0.2"/>
    <row r="35" spans="2:13" ht="14.25" customHeight="1" x14ac:dyDescent="0.2"/>
    <row r="36" spans="2:13" ht="14.25" customHeight="1" x14ac:dyDescent="0.2"/>
    <row r="37" spans="2:13" ht="14.25" customHeight="1" x14ac:dyDescent="0.2"/>
    <row r="38" spans="2:13" ht="14.25" customHeight="1" x14ac:dyDescent="0.2"/>
    <row r="39" spans="2:13" ht="14.25" customHeight="1" x14ac:dyDescent="0.2"/>
    <row r="40" spans="2:13" ht="14.25" customHeight="1" x14ac:dyDescent="0.2"/>
    <row r="41" spans="2:13" ht="14.25" customHeight="1" x14ac:dyDescent="0.2"/>
    <row r="42" spans="2:13" ht="14.25" customHeight="1" x14ac:dyDescent="0.2"/>
    <row r="43" spans="2:13" ht="14.25" customHeight="1" x14ac:dyDescent="0.2"/>
    <row r="44" spans="2:13" ht="14.25" customHeight="1" x14ac:dyDescent="0.2"/>
    <row r="45" spans="2:13" ht="14.25" customHeight="1" x14ac:dyDescent="0.2"/>
    <row r="46" spans="2:13" ht="14.25" customHeight="1" x14ac:dyDescent="0.2"/>
    <row r="47" spans="2:13" ht="14.25" customHeight="1" x14ac:dyDescent="0.2"/>
    <row r="48" spans="2:13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35">
    <mergeCell ref="B20:M21"/>
    <mergeCell ref="F23:G23"/>
    <mergeCell ref="J23:L23"/>
    <mergeCell ref="B31:C31"/>
    <mergeCell ref="B32:C32"/>
    <mergeCell ref="B23:C23"/>
    <mergeCell ref="B25:D25"/>
    <mergeCell ref="G25:I25"/>
    <mergeCell ref="B27:C27"/>
    <mergeCell ref="B28:C28"/>
    <mergeCell ref="B29:C29"/>
    <mergeCell ref="B30:C30"/>
    <mergeCell ref="B12:C12"/>
    <mergeCell ref="B13:C13"/>
    <mergeCell ref="P13:Q13"/>
    <mergeCell ref="B14:C14"/>
    <mergeCell ref="P14:Q14"/>
    <mergeCell ref="B8:D8"/>
    <mergeCell ref="G8:I8"/>
    <mergeCell ref="U8:W8"/>
    <mergeCell ref="B10:C10"/>
    <mergeCell ref="B11:C11"/>
    <mergeCell ref="P10:Q10"/>
    <mergeCell ref="P11:Q11"/>
    <mergeCell ref="P15:Q15"/>
    <mergeCell ref="P8:R8"/>
    <mergeCell ref="P12:Q12"/>
    <mergeCell ref="B3:M4"/>
    <mergeCell ref="P3:AA4"/>
    <mergeCell ref="F6:G6"/>
    <mergeCell ref="J6:L6"/>
    <mergeCell ref="P6:Q6"/>
    <mergeCell ref="T6:U6"/>
    <mergeCell ref="X6:Z6"/>
    <mergeCell ref="B6:C6"/>
  </mergeCells>
  <phoneticPr fontId="9"/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honeticPr fontId="9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3"/>
  <sheetViews>
    <sheetView workbookViewId="0"/>
  </sheetViews>
  <sheetFormatPr defaultColWidth="12.625" defaultRowHeight="15" customHeight="1" x14ac:dyDescent="0.2"/>
  <sheetData>
    <row r="3" spans="1:1" x14ac:dyDescent="0.25">
      <c r="A3" s="1"/>
    </row>
  </sheetData>
  <phoneticPr fontId="9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Village House</vt:lpstr>
      <vt:lpstr>Sheet1</vt:lpstr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Alves</dc:creator>
  <cp:lastModifiedBy>Adriana</cp:lastModifiedBy>
  <dcterms:created xsi:type="dcterms:W3CDTF">2015-06-05T18:19:34Z</dcterms:created>
  <dcterms:modified xsi:type="dcterms:W3CDTF">2022-04-08T12:12:25Z</dcterms:modified>
</cp:coreProperties>
</file>